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ert\Dropbox\PROJETO PROFESSOR DURAN\POSTAGEM YOUTUBE\"/>
    </mc:Choice>
  </mc:AlternateContent>
  <xr:revisionPtr revIDLastSave="0" documentId="8_{7C07AE14-AABE-4E2D-8396-C2F8448FA59F}" xr6:coauthVersionLast="47" xr6:coauthVersionMax="47" xr10:uidLastSave="{00000000-0000-0000-0000-000000000000}"/>
  <bookViews>
    <workbookView xWindow="-108" yWindow="-108" windowWidth="23256" windowHeight="12456" xr2:uid="{4BE45704-ED3F-41C3-8176-DDE7564240B1}"/>
  </bookViews>
  <sheets>
    <sheet name="Planilh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2" l="1"/>
  <c r="P8" i="2"/>
  <c r="I9" i="2"/>
  <c r="I8" i="2"/>
  <c r="B9" i="2"/>
  <c r="B8" i="2"/>
  <c r="W9" i="2"/>
  <c r="W8" i="2"/>
  <c r="AD5" i="2"/>
  <c r="AD4" i="2"/>
  <c r="B1" i="2"/>
  <c r="B2" i="2" s="1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B6" i="2"/>
  <c r="B7" i="2" l="1"/>
  <c r="I7" i="2"/>
  <c r="P7" i="2"/>
  <c r="W7" i="2"/>
  <c r="B10" i="2"/>
  <c r="C10" i="2" s="1"/>
  <c r="I10" i="2"/>
  <c r="J10" i="2" s="1"/>
  <c r="P10" i="2"/>
  <c r="Q10" i="2" s="1"/>
  <c r="W10" i="2"/>
  <c r="AD6" i="2"/>
  <c r="C8" i="2" l="1"/>
  <c r="C9" i="2"/>
  <c r="J8" i="2"/>
  <c r="J9" i="2"/>
  <c r="Q9" i="2"/>
  <c r="Q8" i="2"/>
  <c r="X10" i="2"/>
  <c r="X9" i="2"/>
  <c r="X8" i="2"/>
  <c r="Y8" i="2" s="1"/>
  <c r="AE4" i="2"/>
  <c r="AE6" i="2"/>
  <c r="AE5" i="2"/>
  <c r="AF3" i="2" l="1"/>
  <c r="AF4" i="2" s="1"/>
</calcChain>
</file>

<file path=xl/sharedStrings.xml><?xml version="1.0" encoding="utf-8"?>
<sst xmlns="http://schemas.openxmlformats.org/spreadsheetml/2006/main" count="14" uniqueCount="13">
  <si>
    <t>NO PRAZO</t>
  </si>
  <si>
    <t>ATRASADO</t>
  </si>
  <si>
    <t>TOTAL</t>
  </si>
  <si>
    <t>%</t>
  </si>
  <si>
    <t>TERÇA</t>
  </si>
  <si>
    <t>SEGUNDA</t>
  </si>
  <si>
    <t>ENVIO DO DIA</t>
  </si>
  <si>
    <t>DIAS DA SEMANA</t>
  </si>
  <si>
    <t>DOMINGO</t>
  </si>
  <si>
    <t>QUARTA</t>
  </si>
  <si>
    <t>QUINTA</t>
  </si>
  <si>
    <t xml:space="preserve">SEXTA </t>
  </si>
  <si>
    <t>SÁBADO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</si>
</sst>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9.6"/>
      <color rgb="FF000000"/>
      <name val="Consolas"/>
      <family val="3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0" fontId="2" fillId="2" borderId="1" xfId="0" applyFont="1" applyFill="1" applyBorder="1"/>
    <xf numFmtId="16" fontId="2" fillId="2" borderId="1" xfId="0" applyNumberFormat="1" applyFont="1" applyFill="1" applyBorder="1"/>
    <xf numFmtId="0" fontId="2" fillId="3" borderId="1" xfId="0" applyFont="1" applyFill="1" applyBorder="1"/>
    <xf numFmtId="0" fontId="2" fillId="5" borderId="1" xfId="0" applyFont="1" applyFill="1" applyBorder="1"/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 vertical="center" textRotation="44"/>
    </xf>
    <xf numFmtId="0" fontId="0" fillId="7" borderId="1" xfId="0" applyFill="1" applyBorder="1" applyAlignment="1">
      <alignment horizontal="center" vertical="center" textRotation="47"/>
    </xf>
    <xf numFmtId="0" fontId="0" fillId="0" borderId="1" xfId="0" applyBorder="1" applyAlignment="1">
      <alignment horizontal="center" vertical="center" textRotation="47"/>
    </xf>
    <xf numFmtId="0" fontId="3" fillId="0" borderId="0" xfId="0" applyFont="1"/>
    <xf numFmtId="9" fontId="2" fillId="5" borderId="1" xfId="0" applyNumberFormat="1" applyFont="1" applyFill="1" applyBorder="1"/>
    <xf numFmtId="9" fontId="2" fillId="2" borderId="1" xfId="0" applyNumberFormat="1" applyFont="1" applyFill="1" applyBorder="1"/>
    <xf numFmtId="16" fontId="2" fillId="4" borderId="1" xfId="0" applyNumberFormat="1" applyFont="1" applyFill="1" applyBorder="1" applyAlignment="1">
      <alignment horizontal="center"/>
    </xf>
    <xf numFmtId="9" fontId="0" fillId="9" borderId="2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9" fontId="2" fillId="2" borderId="0" xfId="1" applyFont="1" applyFill="1"/>
    <xf numFmtId="0" fontId="2" fillId="5" borderId="0" xfId="0" applyFont="1" applyFill="1" applyAlignment="1">
      <alignment horizontal="center"/>
    </xf>
    <xf numFmtId="9" fontId="0" fillId="5" borderId="0" xfId="1" applyFont="1" applyFill="1"/>
    <xf numFmtId="0" fontId="2" fillId="10" borderId="0" xfId="0" applyFont="1" applyFill="1" applyAlignment="1">
      <alignment horizontal="center"/>
    </xf>
    <xf numFmtId="9" fontId="0" fillId="10" borderId="0" xfId="1" applyFont="1" applyFill="1"/>
    <xf numFmtId="0" fontId="0" fillId="0" borderId="0" xfId="0" applyBorder="1"/>
    <xf numFmtId="0" fontId="4" fillId="8" borderId="3" xfId="0" applyFont="1" applyFill="1" applyBorder="1" applyAlignment="1">
      <alignment horizontal="center" vertical="center" wrapText="1"/>
    </xf>
    <xf numFmtId="0" fontId="3" fillId="11" borderId="0" xfId="0" applyFont="1" applyFill="1"/>
    <xf numFmtId="10" fontId="2" fillId="3" borderId="1" xfId="0" applyNumberFormat="1" applyFont="1" applyFill="1" applyBorder="1"/>
    <xf numFmtId="10" fontId="0" fillId="10" borderId="0" xfId="1" applyNumberFormat="1" applyFont="1" applyFill="1"/>
    <xf numFmtId="10" fontId="0" fillId="9" borderId="2" xfId="1" applyNumberFormat="1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3"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B8C-7661-48BD-96BC-AE6C4D7060C4}">
  <dimension ref="A1:AF19"/>
  <sheetViews>
    <sheetView tabSelected="1" zoomScale="115" zoomScaleNormal="115" workbookViewId="0">
      <pane xSplit="1" ySplit="6" topLeftCell="K7" activePane="bottomRight" state="frozen"/>
      <selection pane="topRight" activeCell="B1" sqref="B1"/>
      <selection pane="bottomLeft" activeCell="A7" sqref="A7"/>
      <selection pane="bottomRight" activeCell="AA13" sqref="AA13"/>
    </sheetView>
  </sheetViews>
  <sheetFormatPr defaultRowHeight="14.4" x14ac:dyDescent="0.3"/>
  <cols>
    <col min="1" max="1" width="15.21875" bestFit="1" customWidth="1"/>
    <col min="2" max="2" width="9.6640625" bestFit="1" customWidth="1"/>
    <col min="3" max="12" width="6.6640625" bestFit="1" customWidth="1"/>
    <col min="13" max="23" width="6.88671875" bestFit="1" customWidth="1"/>
    <col min="24" max="24" width="8.33203125" bestFit="1" customWidth="1"/>
    <col min="25" max="29" width="6.88671875" bestFit="1" customWidth="1"/>
    <col min="30" max="30" width="6.109375" bestFit="1" customWidth="1"/>
    <col min="31" max="31" width="8.33203125" bestFit="1" customWidth="1"/>
    <col min="32" max="32" width="50.109375" bestFit="1" customWidth="1"/>
  </cols>
  <sheetData>
    <row r="1" spans="1:32" s="13" customFormat="1" x14ac:dyDescent="0.3">
      <c r="A1" s="13" t="s">
        <v>7</v>
      </c>
      <c r="B1" s="13">
        <f t="shared" ref="B1:AC1" si="0">WEEKDAY(B3,1)</f>
        <v>2</v>
      </c>
      <c r="C1" s="13">
        <f t="shared" si="0"/>
        <v>3</v>
      </c>
      <c r="D1" s="13">
        <f t="shared" si="0"/>
        <v>4</v>
      </c>
      <c r="E1" s="13">
        <f t="shared" si="0"/>
        <v>5</v>
      </c>
      <c r="F1" s="13">
        <f t="shared" si="0"/>
        <v>6</v>
      </c>
      <c r="G1" s="13">
        <f t="shared" si="0"/>
        <v>7</v>
      </c>
      <c r="H1" s="13">
        <f t="shared" si="0"/>
        <v>1</v>
      </c>
      <c r="I1" s="13">
        <f t="shared" si="0"/>
        <v>2</v>
      </c>
      <c r="J1" s="13">
        <f t="shared" si="0"/>
        <v>3</v>
      </c>
      <c r="K1" s="13">
        <f t="shared" si="0"/>
        <v>4</v>
      </c>
      <c r="L1" s="13">
        <f t="shared" si="0"/>
        <v>5</v>
      </c>
      <c r="M1" s="13">
        <f t="shared" si="0"/>
        <v>6</v>
      </c>
      <c r="N1" s="13">
        <f t="shared" si="0"/>
        <v>7</v>
      </c>
      <c r="O1" s="13">
        <f t="shared" si="0"/>
        <v>1</v>
      </c>
      <c r="P1" s="13">
        <f t="shared" si="0"/>
        <v>2</v>
      </c>
      <c r="Q1" s="13">
        <f t="shared" si="0"/>
        <v>3</v>
      </c>
      <c r="R1" s="13">
        <f t="shared" si="0"/>
        <v>4</v>
      </c>
      <c r="S1" s="13">
        <f t="shared" si="0"/>
        <v>5</v>
      </c>
      <c r="T1" s="13">
        <f t="shared" si="0"/>
        <v>6</v>
      </c>
      <c r="U1" s="13">
        <f t="shared" si="0"/>
        <v>7</v>
      </c>
      <c r="V1" s="13">
        <f t="shared" si="0"/>
        <v>1</v>
      </c>
      <c r="W1" s="13">
        <f t="shared" si="0"/>
        <v>2</v>
      </c>
      <c r="X1" s="13">
        <f t="shared" si="0"/>
        <v>3</v>
      </c>
      <c r="Y1" s="13">
        <f t="shared" si="0"/>
        <v>4</v>
      </c>
      <c r="Z1" s="13">
        <f t="shared" si="0"/>
        <v>5</v>
      </c>
      <c r="AA1" s="13">
        <f t="shared" si="0"/>
        <v>6</v>
      </c>
      <c r="AB1" s="13">
        <f t="shared" si="0"/>
        <v>7</v>
      </c>
      <c r="AC1" s="13">
        <f t="shared" si="0"/>
        <v>1</v>
      </c>
    </row>
    <row r="2" spans="1:32" ht="46.2" x14ac:dyDescent="0.3">
      <c r="B2" s="10" t="str">
        <f>VLOOKUP(B1,$A$13:$B$19,2,FALSE)</f>
        <v>SEGUNDA</v>
      </c>
      <c r="C2" s="11" t="str">
        <f>VLOOKUP(C1,$A$13:$B$19,2,FALSE)</f>
        <v>TERÇA</v>
      </c>
      <c r="D2" s="11" t="str">
        <f>VLOOKUP(D1,$A$13:$B$19,2,FALSE)</f>
        <v>QUARTA</v>
      </c>
      <c r="E2" s="11" t="str">
        <f>VLOOKUP(E1,$A$13:$B$19,2,FALSE)</f>
        <v>QUINTA</v>
      </c>
      <c r="F2" s="11" t="str">
        <f>VLOOKUP(F1,$A$13:$B$19,2,FALSE)</f>
        <v xml:space="preserve">SEXTA </v>
      </c>
      <c r="G2" s="11" t="str">
        <f>VLOOKUP(G1,$A$13:$B$19,2,FALSE)</f>
        <v>SÁBADO</v>
      </c>
      <c r="H2" s="11" t="str">
        <f>VLOOKUP(H1,$A$13:$B$19,2,FALSE)</f>
        <v>DOMINGO</v>
      </c>
      <c r="I2" s="12" t="str">
        <f>VLOOKUP(I1,$A$13:$B$19,2,FALSE)</f>
        <v>SEGUNDA</v>
      </c>
      <c r="J2" s="12" t="str">
        <f>VLOOKUP(J1,$A$13:$B$19,2,FALSE)</f>
        <v>TERÇA</v>
      </c>
      <c r="K2" s="12" t="str">
        <f>VLOOKUP(K1,$A$13:$B$19,2,FALSE)</f>
        <v>QUARTA</v>
      </c>
      <c r="L2" s="12" t="str">
        <f>VLOOKUP(L1,$A$13:$B$19,2,FALSE)</f>
        <v>QUINTA</v>
      </c>
      <c r="M2" s="12" t="str">
        <f>VLOOKUP(M1,$A$13:$B$19,2,FALSE)</f>
        <v xml:space="preserve">SEXTA </v>
      </c>
      <c r="N2" s="12" t="str">
        <f>VLOOKUP(N1,$A$13:$B$19,2,FALSE)</f>
        <v>SÁBADO</v>
      </c>
      <c r="O2" s="12" t="str">
        <f>VLOOKUP(O1,$A$13:$B$19,2,FALSE)</f>
        <v>DOMINGO</v>
      </c>
      <c r="P2" s="11" t="str">
        <f>VLOOKUP(P1,$A$13:$B$19,2,FALSE)</f>
        <v>SEGUNDA</v>
      </c>
      <c r="Q2" s="11" t="str">
        <f>VLOOKUP(Q1,$A$13:$B$19,2,FALSE)</f>
        <v>TERÇA</v>
      </c>
      <c r="R2" s="11" t="str">
        <f>VLOOKUP(R1,$A$13:$B$19,2,FALSE)</f>
        <v>QUARTA</v>
      </c>
      <c r="S2" s="11" t="str">
        <f>VLOOKUP(S1,$A$13:$B$19,2,FALSE)</f>
        <v>QUINTA</v>
      </c>
      <c r="T2" s="11" t="str">
        <f>VLOOKUP(T1,$A$13:$B$19,2,FALSE)</f>
        <v xml:space="preserve">SEXTA </v>
      </c>
      <c r="U2" s="11" t="str">
        <f>VLOOKUP(U1,$A$13:$B$19,2,FALSE)</f>
        <v>SÁBADO</v>
      </c>
      <c r="V2" s="11" t="str">
        <f>VLOOKUP(V1,$A$13:$B$19,2,FALSE)</f>
        <v>DOMINGO</v>
      </c>
      <c r="W2" s="12" t="str">
        <f>VLOOKUP(W1,$A$13:$B$19,2,FALSE)</f>
        <v>SEGUNDA</v>
      </c>
      <c r="X2" s="12" t="str">
        <f>VLOOKUP(X1,$A$13:$B$19,2,FALSE)</f>
        <v>TERÇA</v>
      </c>
      <c r="Y2" s="12" t="str">
        <f>VLOOKUP(Y1,$A$13:$B$19,2,FALSE)</f>
        <v>QUARTA</v>
      </c>
      <c r="Z2" s="12" t="str">
        <f>VLOOKUP(Z1,$A$13:$B$19,2,FALSE)</f>
        <v>QUINTA</v>
      </c>
      <c r="AA2" s="12" t="str">
        <f>VLOOKUP(AA1,$A$13:$B$19,2,FALSE)</f>
        <v xml:space="preserve">SEXTA </v>
      </c>
      <c r="AB2" s="12" t="str">
        <f>VLOOKUP(AB1,$A$13:$B$19,2,FALSE)</f>
        <v>SÁBADO</v>
      </c>
      <c r="AC2" s="12" t="str">
        <f>VLOOKUP(AC1,$A$13:$B$19,2,FALSE)</f>
        <v>DOMINGO</v>
      </c>
    </row>
    <row r="3" spans="1:32" x14ac:dyDescent="0.3">
      <c r="A3" s="1"/>
      <c r="B3" s="5">
        <v>45586</v>
      </c>
      <c r="C3" s="5">
        <v>45587</v>
      </c>
      <c r="D3" s="5">
        <v>45588</v>
      </c>
      <c r="E3" s="5">
        <v>45589</v>
      </c>
      <c r="F3" s="5">
        <v>45590</v>
      </c>
      <c r="G3" s="5">
        <v>45591</v>
      </c>
      <c r="H3" s="5">
        <v>45592</v>
      </c>
      <c r="I3" s="5">
        <v>45593</v>
      </c>
      <c r="J3" s="5">
        <v>45594</v>
      </c>
      <c r="K3" s="5">
        <v>45595</v>
      </c>
      <c r="L3" s="5">
        <v>45596</v>
      </c>
      <c r="M3" s="5">
        <v>45597</v>
      </c>
      <c r="N3" s="5">
        <v>45598</v>
      </c>
      <c r="O3" s="5">
        <v>45599</v>
      </c>
      <c r="P3" s="5">
        <v>45600</v>
      </c>
      <c r="Q3" s="5">
        <v>45601</v>
      </c>
      <c r="R3" s="5">
        <v>45602</v>
      </c>
      <c r="S3" s="5">
        <v>45603</v>
      </c>
      <c r="T3" s="5">
        <v>45604</v>
      </c>
      <c r="U3" s="5">
        <v>45605</v>
      </c>
      <c r="V3" s="5">
        <v>45606</v>
      </c>
      <c r="W3" s="5">
        <v>45607</v>
      </c>
      <c r="X3" s="5">
        <v>45608</v>
      </c>
      <c r="Y3" s="5">
        <v>45609</v>
      </c>
      <c r="Z3" s="5">
        <v>45610</v>
      </c>
      <c r="AA3" s="5">
        <v>45611</v>
      </c>
      <c r="AB3" s="5">
        <v>45612</v>
      </c>
      <c r="AC3" s="5">
        <v>45613</v>
      </c>
      <c r="AD3" s="16" t="s">
        <v>2</v>
      </c>
      <c r="AE3" s="16" t="s">
        <v>3</v>
      </c>
      <c r="AF3" s="26" t="str">
        <f>IF(AE4&gt;96.99%,"sim","NÃO")</f>
        <v>sim</v>
      </c>
    </row>
    <row r="4" spans="1:32" x14ac:dyDescent="0.3">
      <c r="A4" s="6" t="s">
        <v>0</v>
      </c>
      <c r="B4" s="2">
        <v>23</v>
      </c>
      <c r="C4" s="2">
        <v>12</v>
      </c>
      <c r="D4" s="2">
        <v>7</v>
      </c>
      <c r="E4" s="2">
        <v>8</v>
      </c>
      <c r="F4" s="2">
        <v>8</v>
      </c>
      <c r="G4" s="2"/>
      <c r="H4" s="2"/>
      <c r="I4" s="2">
        <v>31</v>
      </c>
      <c r="J4" s="2">
        <v>11</v>
      </c>
      <c r="K4" s="2">
        <v>18</v>
      </c>
      <c r="L4" s="2">
        <v>10</v>
      </c>
      <c r="M4" s="2">
        <v>9</v>
      </c>
      <c r="N4" s="2"/>
      <c r="O4" s="2"/>
      <c r="P4" s="2">
        <v>32</v>
      </c>
      <c r="Q4" s="2">
        <v>9</v>
      </c>
      <c r="R4" s="2">
        <v>9</v>
      </c>
      <c r="S4" s="2">
        <v>12</v>
      </c>
      <c r="T4" s="2">
        <v>14</v>
      </c>
      <c r="U4" s="2"/>
      <c r="V4" s="2"/>
      <c r="W4" s="2">
        <v>31</v>
      </c>
      <c r="X4" s="2">
        <v>14</v>
      </c>
      <c r="Y4" s="2">
        <v>16</v>
      </c>
      <c r="Z4" s="2"/>
      <c r="AA4" s="2"/>
      <c r="AB4" s="2"/>
      <c r="AC4" s="2"/>
      <c r="AD4" s="6">
        <f>SUM(B4:AC4)</f>
        <v>274</v>
      </c>
      <c r="AE4" s="27">
        <f>AD4/AD6</f>
        <v>1</v>
      </c>
      <c r="AF4" s="25" t="str">
        <f>IF(AND(Y8="sim",AF3="SIM"),"Com destaque “Chegará amanhã” na próxima semana.","Sem destaque")</f>
        <v>Com destaque “Chegará amanhã” na próxima semana.</v>
      </c>
    </row>
    <row r="5" spans="1:32" x14ac:dyDescent="0.3">
      <c r="A5" s="7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7">
        <f t="shared" ref="AD5:AE6" si="1">SUM(B5:AC5)</f>
        <v>0</v>
      </c>
      <c r="AE5" s="14">
        <f>AD5/AD6</f>
        <v>0</v>
      </c>
      <c r="AF5" s="25"/>
    </row>
    <row r="6" spans="1:32" x14ac:dyDescent="0.3">
      <c r="A6" s="4" t="s">
        <v>6</v>
      </c>
      <c r="B6" s="4">
        <f>B4+B5</f>
        <v>23</v>
      </c>
      <c r="C6" s="4">
        <f t="shared" ref="C6:AD6" si="2">C4+C5</f>
        <v>12</v>
      </c>
      <c r="D6" s="4">
        <f t="shared" si="2"/>
        <v>7</v>
      </c>
      <c r="E6" s="4">
        <f t="shared" si="2"/>
        <v>8</v>
      </c>
      <c r="F6" s="4">
        <f t="shared" si="2"/>
        <v>8</v>
      </c>
      <c r="G6" s="4">
        <f t="shared" si="2"/>
        <v>0</v>
      </c>
      <c r="H6" s="4">
        <f t="shared" si="2"/>
        <v>0</v>
      </c>
      <c r="I6" s="4">
        <f t="shared" si="2"/>
        <v>31</v>
      </c>
      <c r="J6" s="4">
        <f t="shared" si="2"/>
        <v>11</v>
      </c>
      <c r="K6" s="4">
        <f t="shared" si="2"/>
        <v>18</v>
      </c>
      <c r="L6" s="4">
        <f t="shared" si="2"/>
        <v>10</v>
      </c>
      <c r="M6" s="4">
        <f t="shared" si="2"/>
        <v>9</v>
      </c>
      <c r="N6" s="4">
        <f t="shared" si="2"/>
        <v>0</v>
      </c>
      <c r="O6" s="4">
        <f t="shared" si="2"/>
        <v>0</v>
      </c>
      <c r="P6" s="4">
        <f t="shared" si="2"/>
        <v>32</v>
      </c>
      <c r="Q6" s="4">
        <f t="shared" si="2"/>
        <v>9</v>
      </c>
      <c r="R6" s="4">
        <f t="shared" si="2"/>
        <v>9</v>
      </c>
      <c r="S6" s="4">
        <f t="shared" si="2"/>
        <v>12</v>
      </c>
      <c r="T6" s="4">
        <f t="shared" si="2"/>
        <v>14</v>
      </c>
      <c r="U6" s="4">
        <f t="shared" si="2"/>
        <v>0</v>
      </c>
      <c r="V6" s="4">
        <f t="shared" si="2"/>
        <v>0</v>
      </c>
      <c r="W6" s="4">
        <f t="shared" si="2"/>
        <v>31</v>
      </c>
      <c r="X6" s="4">
        <f t="shared" si="2"/>
        <v>14</v>
      </c>
      <c r="Y6" s="4">
        <f t="shared" si="2"/>
        <v>16</v>
      </c>
      <c r="Z6" s="4">
        <f t="shared" si="2"/>
        <v>0</v>
      </c>
      <c r="AA6" s="4">
        <f t="shared" si="2"/>
        <v>0</v>
      </c>
      <c r="AB6" s="4">
        <f t="shared" si="2"/>
        <v>0</v>
      </c>
      <c r="AC6" s="4">
        <f t="shared" si="2"/>
        <v>0</v>
      </c>
      <c r="AD6" s="4">
        <f t="shared" si="1"/>
        <v>274</v>
      </c>
      <c r="AE6" s="15">
        <f>AD6/AD6</f>
        <v>1</v>
      </c>
      <c r="AF6" s="25"/>
    </row>
    <row r="7" spans="1:32" x14ac:dyDescent="0.3">
      <c r="B7" s="17">
        <f>SUM(B4:H4)/SUM(B6:H6)</f>
        <v>1</v>
      </c>
      <c r="C7" s="17"/>
      <c r="D7" s="17"/>
      <c r="E7" s="17"/>
      <c r="F7" s="17"/>
      <c r="G7" s="17"/>
      <c r="H7" s="17"/>
      <c r="I7" s="17">
        <f>SUM(I4:O4)/SUM(I6:O6)</f>
        <v>1</v>
      </c>
      <c r="J7" s="17"/>
      <c r="K7" s="17"/>
      <c r="L7" s="17"/>
      <c r="M7" s="17"/>
      <c r="N7" s="17"/>
      <c r="O7" s="17"/>
      <c r="P7" s="17">
        <f>SUM(P4:V4)/SUM(P6:V6)</f>
        <v>1</v>
      </c>
      <c r="Q7" s="17"/>
      <c r="R7" s="17"/>
      <c r="S7" s="17"/>
      <c r="T7" s="17"/>
      <c r="U7" s="17"/>
      <c r="V7" s="17"/>
      <c r="W7" s="29">
        <f>SUM(W4:AC4)/SUM(W6:AC6)</f>
        <v>1</v>
      </c>
      <c r="X7" s="29"/>
      <c r="Y7" s="29"/>
      <c r="Z7" s="29"/>
      <c r="AA7" s="29"/>
      <c r="AB7" s="29"/>
      <c r="AC7" s="29"/>
    </row>
    <row r="8" spans="1:32" x14ac:dyDescent="0.3">
      <c r="B8" s="22">
        <f>SUM(B4:H4)</f>
        <v>58</v>
      </c>
      <c r="C8" s="23">
        <f>B8/B10</f>
        <v>1</v>
      </c>
      <c r="I8" s="22">
        <f>SUM(I4:O4)</f>
        <v>79</v>
      </c>
      <c r="J8" s="23">
        <f>I8/I10</f>
        <v>1</v>
      </c>
      <c r="P8" s="22">
        <f>SUM(P4:V4)</f>
        <v>76</v>
      </c>
      <c r="Q8" s="23">
        <f>P8/P10</f>
        <v>1</v>
      </c>
      <c r="W8" s="22">
        <f>SUM(W4:AC4)</f>
        <v>61</v>
      </c>
      <c r="X8" s="28">
        <f>W8/W10</f>
        <v>1</v>
      </c>
      <c r="Y8" s="26" t="str">
        <f>IF(X8&gt;96.99%,"sim","NÃO")</f>
        <v>sim</v>
      </c>
    </row>
    <row r="9" spans="1:32" x14ac:dyDescent="0.3">
      <c r="B9" s="20">
        <f>SUM(B5:H5)</f>
        <v>0</v>
      </c>
      <c r="C9" s="21">
        <f>B9/B10</f>
        <v>0</v>
      </c>
      <c r="I9" s="20">
        <f>SUM(I5:O5)</f>
        <v>0</v>
      </c>
      <c r="J9" s="21">
        <f>I9/I10</f>
        <v>0</v>
      </c>
      <c r="P9" s="20">
        <f>SUM(P5:V5)</f>
        <v>0</v>
      </c>
      <c r="Q9" s="21">
        <f>P9/P10</f>
        <v>0</v>
      </c>
      <c r="W9" s="20">
        <f>SUM(W5:AC5)</f>
        <v>0</v>
      </c>
      <c r="X9" s="21">
        <f>W9/W10</f>
        <v>0</v>
      </c>
    </row>
    <row r="10" spans="1:32" x14ac:dyDescent="0.3">
      <c r="B10" s="18">
        <f>B8+B9</f>
        <v>58</v>
      </c>
      <c r="C10" s="19">
        <f>B10/B10</f>
        <v>1</v>
      </c>
      <c r="I10" s="18">
        <f>I8+I9</f>
        <v>79</v>
      </c>
      <c r="J10" s="19">
        <f>I10/I10</f>
        <v>1</v>
      </c>
      <c r="P10" s="18">
        <f>P8+P9</f>
        <v>76</v>
      </c>
      <c r="Q10" s="19">
        <f>P10/P10</f>
        <v>1</v>
      </c>
      <c r="W10" s="18">
        <f>W8+W9</f>
        <v>61</v>
      </c>
      <c r="X10" s="19">
        <f>W10/W10</f>
        <v>1</v>
      </c>
    </row>
    <row r="11" spans="1:32" x14ac:dyDescent="0.3">
      <c r="C11" s="24"/>
    </row>
    <row r="12" spans="1:32" x14ac:dyDescent="0.3">
      <c r="A12" s="8" t="s">
        <v>7</v>
      </c>
      <c r="B12" s="8"/>
      <c r="C12" s="24"/>
    </row>
    <row r="13" spans="1:32" x14ac:dyDescent="0.3">
      <c r="A13" s="9">
        <v>1</v>
      </c>
      <c r="B13" s="1" t="s">
        <v>8</v>
      </c>
      <c r="C13" s="24"/>
    </row>
    <row r="14" spans="1:32" x14ac:dyDescent="0.3">
      <c r="A14" s="9">
        <v>2</v>
      </c>
      <c r="B14" s="1" t="s">
        <v>5</v>
      </c>
      <c r="C14" s="24"/>
    </row>
    <row r="15" spans="1:32" x14ac:dyDescent="0.3">
      <c r="A15" s="9">
        <v>3</v>
      </c>
      <c r="B15" s="1" t="s">
        <v>4</v>
      </c>
      <c r="C15" s="24"/>
    </row>
    <row r="16" spans="1:32" x14ac:dyDescent="0.3">
      <c r="A16" s="9">
        <v>4</v>
      </c>
      <c r="B16" s="1" t="s">
        <v>9</v>
      </c>
      <c r="C16" s="24"/>
    </row>
    <row r="17" spans="1:3" x14ac:dyDescent="0.3">
      <c r="A17" s="9">
        <v>5</v>
      </c>
      <c r="B17" s="1" t="s">
        <v>10</v>
      </c>
      <c r="C17" s="24"/>
    </row>
    <row r="18" spans="1:3" x14ac:dyDescent="0.3">
      <c r="A18" s="9">
        <v>6</v>
      </c>
      <c r="B18" s="1" t="s">
        <v>11</v>
      </c>
      <c r="C18" s="24"/>
    </row>
    <row r="19" spans="1:3" x14ac:dyDescent="0.3">
      <c r="A19" s="9">
        <v>7</v>
      </c>
      <c r="B19" s="1" t="s">
        <v>12</v>
      </c>
    </row>
  </sheetData>
  <mergeCells count="6">
    <mergeCell ref="A12:B12"/>
    <mergeCell ref="W7:AC7"/>
    <mergeCell ref="B7:H7"/>
    <mergeCell ref="I7:O7"/>
    <mergeCell ref="P7:V7"/>
    <mergeCell ref="AF4:AF6"/>
  </mergeCells>
  <conditionalFormatting sqref="W7:AC7">
    <cfRule type="expression" dxfId="2" priority="5">
      <formula>$W$7&lt;97%</formula>
    </cfRule>
  </conditionalFormatting>
  <conditionalFormatting sqref="B7:V7">
    <cfRule type="expression" dxfId="1" priority="2">
      <formula>C8&lt;97%</formula>
    </cfRule>
  </conditionalFormatting>
  <conditionalFormatting sqref="AF4:AF6">
    <cfRule type="expression" dxfId="0" priority="1">
      <formula>$AF$4="Sem destaque"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 Duran</dc:creator>
  <cp:lastModifiedBy>Everton Duran</cp:lastModifiedBy>
  <dcterms:created xsi:type="dcterms:W3CDTF">2024-11-14T14:14:01Z</dcterms:created>
  <dcterms:modified xsi:type="dcterms:W3CDTF">2024-11-14T18:36:39Z</dcterms:modified>
</cp:coreProperties>
</file>